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836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11" i="1" l="1"/>
  <c r="T11" i="1"/>
  <c r="F11" i="1"/>
  <c r="T20" i="1"/>
  <c r="U20" i="1"/>
  <c r="V20" i="1"/>
  <c r="W20" i="1"/>
  <c r="X20" i="1"/>
  <c r="Y20" i="1"/>
  <c r="Z20" i="1"/>
  <c r="T9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M9" i="1"/>
  <c r="F9" i="1"/>
  <c r="E9" i="1"/>
  <c r="M21" i="1" l="1"/>
  <c r="M22" i="1" s="1"/>
  <c r="F21" i="1"/>
  <c r="F22" i="1" s="1"/>
  <c r="T21" i="1"/>
  <c r="T22" i="1" s="1"/>
</calcChain>
</file>

<file path=xl/sharedStrings.xml><?xml version="1.0" encoding="utf-8"?>
<sst xmlns="http://schemas.openxmlformats.org/spreadsheetml/2006/main" count="46" uniqueCount="39">
  <si>
    <t>총 합 계 (주관적 평가 점수 + 객관적 평가 점수)</t>
  </si>
  <si>
    <t>평가요소(기준)</t>
  </si>
  <si>
    <t>구 분</t>
  </si>
  <si>
    <t>배점</t>
  </si>
  <si>
    <t>주관적 평가 점수 (최고점 / 최저점 제외 평균)</t>
  </si>
  <si>
    <t>2016 부산정보산업진흥원 전산장비 등 시스템 유지보수 평가표</t>
    <phoneticPr fontId="9" type="noConversion"/>
  </si>
  <si>
    <t>평가점수</t>
    <phoneticPr fontId="9" type="noConversion"/>
  </si>
  <si>
    <t>정량평가 (20)</t>
    <phoneticPr fontId="9" type="noConversion"/>
  </si>
  <si>
    <t>정성평가 (70)</t>
    <phoneticPr fontId="9" type="noConversion"/>
  </si>
  <si>
    <t>경영상태</t>
    <phoneticPr fontId="9" type="noConversion"/>
  </si>
  <si>
    <t>신용등급 또는 재무비율평가</t>
    <phoneticPr fontId="9" type="noConversion"/>
  </si>
  <si>
    <t>사업수행 인원</t>
    <phoneticPr fontId="9" type="noConversion"/>
  </si>
  <si>
    <t>참여인력 평가 (정보통신 및 보안자격)</t>
    <phoneticPr fontId="9" type="noConversion"/>
  </si>
  <si>
    <t>주요사업실적</t>
    <phoneticPr fontId="9" type="noConversion"/>
  </si>
  <si>
    <t>사업수행실적 (최근3년이내 9천만원이상)</t>
    <phoneticPr fontId="9" type="noConversion"/>
  </si>
  <si>
    <t>정보통신시스템 유지보수</t>
    <phoneticPr fontId="9" type="noConversion"/>
  </si>
  <si>
    <t>유지보수 인력구성</t>
    <phoneticPr fontId="9" type="noConversion"/>
  </si>
  <si>
    <t>산출물 보고계획</t>
    <phoneticPr fontId="9" type="noConversion"/>
  </si>
  <si>
    <t>장애발생시 배상방안</t>
    <phoneticPr fontId="9" type="noConversion"/>
  </si>
  <si>
    <t>운영관련 교육실시 방안</t>
    <phoneticPr fontId="9" type="noConversion"/>
  </si>
  <si>
    <t>기밀보안 및 비상대책</t>
    <phoneticPr fontId="9" type="noConversion"/>
  </si>
  <si>
    <t>추가제안사항</t>
    <phoneticPr fontId="9" type="noConversion"/>
  </si>
  <si>
    <t>기타지원사항 (5점)</t>
    <phoneticPr fontId="9" type="noConversion"/>
  </si>
  <si>
    <t xml:space="preserve">   ◦제안업체 일반현황</t>
    <phoneticPr fontId="9" type="noConversion"/>
  </si>
  <si>
    <t xml:space="preserve">   ◦수행능력 기술평가</t>
    <phoneticPr fontId="9" type="noConversion"/>
  </si>
  <si>
    <t>정량평가 합계 (만점 : 20점)</t>
    <phoneticPr fontId="9" type="noConversion"/>
  </si>
  <si>
    <t>정성평가 합계 (만점 : 70점)</t>
    <phoneticPr fontId="9" type="noConversion"/>
  </si>
  <si>
    <t>기술부문
(30점)</t>
    <phoneticPr fontId="9" type="noConversion"/>
  </si>
  <si>
    <t>사업관리 부문
(15점)</t>
    <phoneticPr fontId="9" type="noConversion"/>
  </si>
  <si>
    <t>IDC - 01</t>
    <phoneticPr fontId="9" type="noConversion"/>
  </si>
  <si>
    <t>IDC - 02</t>
  </si>
  <si>
    <t>-</t>
    <phoneticPr fontId="9" type="noConversion"/>
  </si>
  <si>
    <t>A</t>
    <phoneticPr fontId="9" type="noConversion"/>
  </si>
  <si>
    <t>B</t>
    <phoneticPr fontId="9" type="noConversion"/>
  </si>
  <si>
    <t>C</t>
    <phoneticPr fontId="9" type="noConversion"/>
  </si>
  <si>
    <t>D</t>
    <phoneticPr fontId="9" type="noConversion"/>
  </si>
  <si>
    <t>E</t>
    <phoneticPr fontId="9" type="noConversion"/>
  </si>
  <si>
    <t>F</t>
    <phoneticPr fontId="9" type="noConversion"/>
  </si>
  <si>
    <t>G
(불참)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</si>
</sst>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22"/>
      <color rgb="FFFFFFFF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17375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60">
    <xf numFmtId="0" fontId="0" fillId="0" borderId="0" xfId="0" applyNumberFormat="1">
      <alignment vertical="center"/>
    </xf>
    <xf numFmtId="0" fontId="0" fillId="0" borderId="0" xfId="0" applyNumberFormat="1" applyAlignment="1">
      <alignment vertical="center" shrinkToFit="1"/>
    </xf>
    <xf numFmtId="0" fontId="0" fillId="0" borderId="0" xfId="0" applyNumberFormat="1" applyFill="1">
      <alignment vertical="center"/>
    </xf>
    <xf numFmtId="0" fontId="4" fillId="0" borderId="4" xfId="0" applyNumberFormat="1" applyFont="1" applyFill="1" applyBorder="1" applyAlignment="1">
      <alignment horizontal="left" vertical="center" wrapText="1" shrinkToFit="1"/>
    </xf>
    <xf numFmtId="0" fontId="2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>
      <alignment vertical="center"/>
    </xf>
    <xf numFmtId="0" fontId="0" fillId="0" borderId="5" xfId="0" applyNumberFormat="1" applyFill="1" applyBorder="1">
      <alignment vertical="center"/>
    </xf>
    <xf numFmtId="41" fontId="0" fillId="0" borderId="4" xfId="1" applyNumberFormat="1" applyFont="1" applyFill="1" applyBorder="1" applyAlignment="1">
      <alignment horizontal="center" vertical="center" wrapText="1"/>
    </xf>
    <xf numFmtId="0" fontId="0" fillId="0" borderId="7" xfId="0" applyNumberFormat="1" applyFill="1" applyBorder="1">
      <alignment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41" fontId="5" fillId="0" borderId="4" xfId="1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shrinkToFit="1"/>
    </xf>
    <xf numFmtId="41" fontId="4" fillId="0" borderId="4" xfId="1" applyNumberFormat="1" applyFont="1" applyFill="1" applyBorder="1" applyAlignment="1">
      <alignment horizontal="justify" vertical="center" shrinkToFit="1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>
      <alignment vertical="center"/>
    </xf>
    <xf numFmtId="0" fontId="2" fillId="3" borderId="4" xfId="0" applyNumberFormat="1" applyFont="1" applyFill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 wrapText="1"/>
    </xf>
    <xf numFmtId="41" fontId="3" fillId="3" borderId="4" xfId="0" applyNumberFormat="1" applyFont="1" applyFill="1" applyBorder="1" applyAlignment="1">
      <alignment horizontal="center" vertical="center" wrapText="1"/>
    </xf>
    <xf numFmtId="41" fontId="3" fillId="3" borderId="4" xfId="1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justify" vertical="center" wrapText="1"/>
    </xf>
    <xf numFmtId="0" fontId="1" fillId="3" borderId="4" xfId="1" applyNumberFormat="1" applyFont="1" applyFill="1" applyBorder="1" applyAlignment="1">
      <alignment horizontal="center" vertical="center" wrapText="1"/>
    </xf>
    <xf numFmtId="0" fontId="0" fillId="3" borderId="1" xfId="0" applyNumberFormat="1" applyFill="1" applyBorder="1">
      <alignment vertical="center"/>
    </xf>
    <xf numFmtId="41" fontId="1" fillId="3" borderId="1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justify" vertical="center" shrinkToFit="1"/>
    </xf>
    <xf numFmtId="0" fontId="0" fillId="3" borderId="2" xfId="0" applyNumberFormat="1" applyFill="1" applyBorder="1" applyAlignment="1">
      <alignment vertical="center" shrinkToFit="1"/>
    </xf>
    <xf numFmtId="41" fontId="4" fillId="0" borderId="5" xfId="1" applyNumberFormat="1" applyFont="1" applyFill="1" applyBorder="1" applyAlignment="1">
      <alignment horizontal="justify" vertical="center" shrinkToFit="1"/>
    </xf>
    <xf numFmtId="41" fontId="5" fillId="0" borderId="5" xfId="1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horizontal="center" vertical="center" wrapText="1"/>
    </xf>
    <xf numFmtId="41" fontId="4" fillId="0" borderId="7" xfId="1" applyNumberFormat="1" applyFont="1" applyFill="1" applyBorder="1" applyAlignment="1">
      <alignment horizontal="justify" vertical="center" shrinkToFit="1"/>
    </xf>
    <xf numFmtId="41" fontId="5" fillId="0" borderId="7" xfId="1" applyNumberFormat="1" applyFont="1" applyFill="1" applyBorder="1" applyAlignment="1">
      <alignment horizontal="center" vertical="center" wrapText="1"/>
    </xf>
    <xf numFmtId="41" fontId="0" fillId="0" borderId="7" xfId="1" applyNumberFormat="1" applyFont="1" applyFill="1" applyBorder="1" applyAlignment="1">
      <alignment horizontal="center" vertical="center" wrapText="1"/>
    </xf>
    <xf numFmtId="41" fontId="4" fillId="0" borderId="8" xfId="1" applyNumberFormat="1" applyFont="1" applyFill="1" applyBorder="1" applyAlignment="1">
      <alignment horizontal="justify" vertical="center" shrinkToFit="1"/>
    </xf>
    <xf numFmtId="41" fontId="5" fillId="0" borderId="8" xfId="1" applyNumberFormat="1" applyFont="1" applyFill="1" applyBorder="1" applyAlignment="1">
      <alignment horizontal="center" vertical="center" wrapText="1"/>
    </xf>
    <xf numFmtId="41" fontId="0" fillId="0" borderId="8" xfId="1" applyNumberFormat="1" applyFont="1" applyFill="1" applyBorder="1" applyAlignment="1">
      <alignment horizontal="center" vertical="center" wrapText="1"/>
    </xf>
    <xf numFmtId="0" fontId="0" fillId="0" borderId="8" xfId="0" applyNumberFormat="1" applyFill="1" applyBorder="1">
      <alignment vertical="center"/>
    </xf>
    <xf numFmtId="41" fontId="6" fillId="0" borderId="7" xfId="1" applyNumberFormat="1" applyFont="1" applyFill="1" applyBorder="1" applyAlignment="1">
      <alignment horizontal="justify" vertical="center" shrinkToFit="1"/>
    </xf>
    <xf numFmtId="41" fontId="6" fillId="0" borderId="8" xfId="1" applyNumberFormat="1" applyFont="1" applyFill="1" applyBorder="1" applyAlignment="1">
      <alignment horizontal="justify" vertical="center" shrinkToFit="1"/>
    </xf>
    <xf numFmtId="0" fontId="2" fillId="3" borderId="4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Alignment="1">
      <alignment horizontal="center" vertical="center"/>
    </xf>
    <xf numFmtId="0" fontId="2" fillId="3" borderId="4" xfId="0" applyNumberFormat="1" applyFont="1" applyFill="1" applyBorder="1" applyAlignment="1">
      <alignment horizontal="justify" vertical="center" wrapText="1"/>
    </xf>
    <xf numFmtId="0" fontId="11" fillId="3" borderId="3" xfId="0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horizontal="justify" vertical="center" wrapText="1"/>
    </xf>
    <xf numFmtId="0" fontId="4" fillId="0" borderId="4" xfId="0" applyNumberFormat="1" applyFont="1" applyFill="1" applyBorder="1" applyAlignment="1">
      <alignment horizontal="justify" vertical="center" shrinkToFit="1"/>
    </xf>
    <xf numFmtId="0" fontId="0" fillId="0" borderId="4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justify" vertical="center" wrapText="1"/>
    </xf>
    <xf numFmtId="0" fontId="0" fillId="0" borderId="4" xfId="0" applyNumberForma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10" fillId="4" borderId="4" xfId="0" applyNumberFormat="1" applyFont="1" applyFill="1" applyBorder="1" applyAlignment="1">
      <alignment horizontal="center" vertical="center"/>
    </xf>
    <xf numFmtId="176" fontId="10" fillId="4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 shrinkToFit="1"/>
    </xf>
    <xf numFmtId="0" fontId="3" fillId="0" borderId="6" xfId="0" applyNumberFormat="1" applyFont="1" applyFill="1" applyBorder="1" applyAlignment="1">
      <alignment horizontal="center" vertical="center" shrinkToFit="1"/>
    </xf>
    <xf numFmtId="0" fontId="3" fillId="0" borderId="7" xfId="0" applyNumberFormat="1" applyFont="1" applyFill="1" applyBorder="1" applyAlignment="1">
      <alignment horizontal="center" vertical="center" shrinkToFit="1"/>
    </xf>
    <xf numFmtId="0" fontId="3" fillId="3" borderId="4" xfId="0" quotePrefix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abSelected="1" zoomScaleNormal="100" workbookViewId="0">
      <selection activeCell="K24" sqref="K24"/>
    </sheetView>
  </sheetViews>
  <sheetFormatPr defaultRowHeight="16.5" x14ac:dyDescent="0.3"/>
  <cols>
    <col min="1" max="1" width="1.75" customWidth="1"/>
    <col min="2" max="2" width="2" customWidth="1"/>
    <col min="3" max="3" width="20.375" customWidth="1"/>
    <col min="4" max="4" width="31.375" style="1" customWidth="1"/>
    <col min="5" max="5" width="6.625" bestFit="1" customWidth="1"/>
    <col min="6" max="26" width="6.125" customWidth="1"/>
  </cols>
  <sheetData>
    <row r="1" spans="1:26" ht="31.5" customHeight="1" x14ac:dyDescent="0.3">
      <c r="A1" s="39" t="s">
        <v>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ht="9" customHeight="1" x14ac:dyDescent="0.3"/>
    <row r="3" spans="1:26" ht="27.95" customHeight="1" x14ac:dyDescent="0.3">
      <c r="A3" s="38" t="s">
        <v>2</v>
      </c>
      <c r="B3" s="38"/>
      <c r="C3" s="38"/>
      <c r="D3" s="16" t="s">
        <v>1</v>
      </c>
      <c r="E3" s="17" t="s">
        <v>3</v>
      </c>
      <c r="F3" s="38" t="s">
        <v>6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</row>
    <row r="4" spans="1:26" s="2" customFormat="1" ht="27.95" customHeight="1" x14ac:dyDescent="0.3">
      <c r="A4" s="48" t="s">
        <v>7</v>
      </c>
      <c r="B4" s="49"/>
      <c r="C4" s="49"/>
      <c r="D4" s="49"/>
      <c r="E4" s="50"/>
      <c r="F4" s="45" t="s">
        <v>29</v>
      </c>
      <c r="G4" s="45"/>
      <c r="H4" s="45"/>
      <c r="I4" s="45"/>
      <c r="J4" s="45"/>
      <c r="K4" s="45"/>
      <c r="L4" s="45"/>
      <c r="M4" s="45" t="s">
        <v>30</v>
      </c>
      <c r="N4" s="45"/>
      <c r="O4" s="45"/>
      <c r="P4" s="45"/>
      <c r="Q4" s="45"/>
      <c r="R4" s="45"/>
      <c r="S4" s="45"/>
      <c r="T4" s="59" t="s">
        <v>31</v>
      </c>
      <c r="U4" s="45"/>
      <c r="V4" s="45"/>
      <c r="W4" s="45"/>
      <c r="X4" s="45"/>
      <c r="Y4" s="45"/>
      <c r="Z4" s="45"/>
    </row>
    <row r="5" spans="1:26" s="2" customFormat="1" ht="27.95" customHeight="1" x14ac:dyDescent="0.3">
      <c r="A5" s="17"/>
      <c r="B5" s="40" t="s">
        <v>23</v>
      </c>
      <c r="C5" s="41"/>
      <c r="D5" s="24"/>
      <c r="E5" s="22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 s="2" customFormat="1" ht="27.95" customHeight="1" x14ac:dyDescent="0.3">
      <c r="A6" s="4"/>
      <c r="B6" s="9"/>
      <c r="C6" s="4" t="s">
        <v>9</v>
      </c>
      <c r="D6" s="3" t="s">
        <v>10</v>
      </c>
      <c r="E6" s="10">
        <v>5</v>
      </c>
      <c r="F6" s="44">
        <v>4</v>
      </c>
      <c r="G6" s="44"/>
      <c r="H6" s="44"/>
      <c r="I6" s="44"/>
      <c r="J6" s="44"/>
      <c r="K6" s="44"/>
      <c r="L6" s="44"/>
      <c r="M6" s="44">
        <v>4</v>
      </c>
      <c r="N6" s="44"/>
      <c r="O6" s="44"/>
      <c r="P6" s="44"/>
      <c r="Q6" s="44"/>
      <c r="R6" s="44"/>
      <c r="S6" s="44"/>
      <c r="T6" s="47"/>
      <c r="U6" s="47"/>
      <c r="V6" s="47"/>
      <c r="W6" s="47"/>
      <c r="X6" s="47"/>
      <c r="Y6" s="47"/>
      <c r="Z6" s="47"/>
    </row>
    <row r="7" spans="1:26" s="2" customFormat="1" ht="27.95" customHeight="1" x14ac:dyDescent="0.3">
      <c r="A7" s="4"/>
      <c r="B7" s="9"/>
      <c r="C7" s="4" t="s">
        <v>11</v>
      </c>
      <c r="D7" s="3" t="s">
        <v>12</v>
      </c>
      <c r="E7" s="10">
        <v>5</v>
      </c>
      <c r="F7" s="44">
        <v>5</v>
      </c>
      <c r="G7" s="44"/>
      <c r="H7" s="44"/>
      <c r="I7" s="44"/>
      <c r="J7" s="44"/>
      <c r="K7" s="44"/>
      <c r="L7" s="44"/>
      <c r="M7" s="44">
        <v>5</v>
      </c>
      <c r="N7" s="44"/>
      <c r="O7" s="44"/>
      <c r="P7" s="44"/>
      <c r="Q7" s="44"/>
      <c r="R7" s="44"/>
      <c r="S7" s="44"/>
      <c r="T7" s="47"/>
      <c r="U7" s="47"/>
      <c r="V7" s="47"/>
      <c r="W7" s="47"/>
      <c r="X7" s="47"/>
      <c r="Y7" s="47"/>
      <c r="Z7" s="47"/>
    </row>
    <row r="8" spans="1:26" s="2" customFormat="1" ht="27.95" customHeight="1" x14ac:dyDescent="0.3">
      <c r="A8" s="4"/>
      <c r="B8" s="9"/>
      <c r="C8" s="4" t="s">
        <v>13</v>
      </c>
      <c r="D8" s="3" t="s">
        <v>14</v>
      </c>
      <c r="E8" s="10">
        <v>10</v>
      </c>
      <c r="F8" s="44">
        <v>10</v>
      </c>
      <c r="G8" s="44"/>
      <c r="H8" s="44"/>
      <c r="I8" s="44"/>
      <c r="J8" s="44"/>
      <c r="K8" s="44"/>
      <c r="L8" s="44"/>
      <c r="M8" s="44">
        <v>10</v>
      </c>
      <c r="N8" s="44"/>
      <c r="O8" s="44"/>
      <c r="P8" s="44"/>
      <c r="Q8" s="44"/>
      <c r="R8" s="44"/>
      <c r="S8" s="44"/>
      <c r="T8" s="47"/>
      <c r="U8" s="47"/>
      <c r="V8" s="47"/>
      <c r="W8" s="47"/>
      <c r="X8" s="47"/>
      <c r="Y8" s="47"/>
      <c r="Z8" s="47"/>
    </row>
    <row r="9" spans="1:26" s="2" customFormat="1" ht="27.95" customHeight="1" x14ac:dyDescent="0.3">
      <c r="A9" s="45" t="s">
        <v>25</v>
      </c>
      <c r="B9" s="45"/>
      <c r="C9" s="45"/>
      <c r="D9" s="45"/>
      <c r="E9" s="18">
        <f>SUM(E6:E8)</f>
        <v>20</v>
      </c>
      <c r="F9" s="53">
        <f>SUM(F6:L8)</f>
        <v>19</v>
      </c>
      <c r="G9" s="53"/>
      <c r="H9" s="53"/>
      <c r="I9" s="53"/>
      <c r="J9" s="53"/>
      <c r="K9" s="53"/>
      <c r="L9" s="53"/>
      <c r="M9" s="53">
        <f>SUM(M6:S8)</f>
        <v>19</v>
      </c>
      <c r="N9" s="53"/>
      <c r="O9" s="53"/>
      <c r="P9" s="53"/>
      <c r="Q9" s="53"/>
      <c r="R9" s="53"/>
      <c r="S9" s="53"/>
      <c r="T9" s="53">
        <f>SUM(T6:Z8)</f>
        <v>0</v>
      </c>
      <c r="U9" s="53"/>
      <c r="V9" s="53"/>
      <c r="W9" s="53"/>
      <c r="X9" s="53"/>
      <c r="Y9" s="53"/>
      <c r="Z9" s="53"/>
    </row>
    <row r="10" spans="1:26" s="2" customFormat="1" ht="9" customHeight="1" x14ac:dyDescent="0.3">
      <c r="A10" s="13"/>
      <c r="B10" s="13"/>
      <c r="C10" s="13"/>
      <c r="D10" s="13"/>
      <c r="E10" s="13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5"/>
      <c r="U10" s="15"/>
      <c r="V10" s="15"/>
      <c r="W10" s="15"/>
      <c r="X10" s="15"/>
      <c r="Y10" s="15"/>
      <c r="Z10" s="15"/>
    </row>
    <row r="11" spans="1:26" ht="27.95" customHeight="1" x14ac:dyDescent="0.3">
      <c r="A11" s="48" t="s">
        <v>8</v>
      </c>
      <c r="B11" s="49"/>
      <c r="C11" s="49"/>
      <c r="D11" s="49"/>
      <c r="E11" s="50"/>
      <c r="F11" s="45" t="str">
        <f>F4</f>
        <v>IDC - 01</v>
      </c>
      <c r="G11" s="45"/>
      <c r="H11" s="45"/>
      <c r="I11" s="45"/>
      <c r="J11" s="45"/>
      <c r="K11" s="45"/>
      <c r="L11" s="45"/>
      <c r="M11" s="45" t="str">
        <f t="shared" ref="M11" si="0">M4</f>
        <v>IDC - 02</v>
      </c>
      <c r="N11" s="45"/>
      <c r="O11" s="45"/>
      <c r="P11" s="45"/>
      <c r="Q11" s="45"/>
      <c r="R11" s="45"/>
      <c r="S11" s="45"/>
      <c r="T11" s="45" t="str">
        <f t="shared" ref="T11" si="1">T4</f>
        <v>-</v>
      </c>
      <c r="U11" s="45"/>
      <c r="V11" s="45"/>
      <c r="W11" s="45"/>
      <c r="X11" s="45"/>
      <c r="Y11" s="45"/>
      <c r="Z11" s="45"/>
    </row>
    <row r="12" spans="1:26" ht="27.95" customHeight="1" x14ac:dyDescent="0.3">
      <c r="A12" s="20"/>
      <c r="B12" s="40" t="s">
        <v>24</v>
      </c>
      <c r="C12" s="46"/>
      <c r="D12" s="25"/>
      <c r="E12" s="23"/>
      <c r="F12" s="21" t="s">
        <v>32</v>
      </c>
      <c r="G12" s="21" t="s">
        <v>33</v>
      </c>
      <c r="H12" s="21" t="s">
        <v>34</v>
      </c>
      <c r="I12" s="21" t="s">
        <v>35</v>
      </c>
      <c r="J12" s="21" t="s">
        <v>36</v>
      </c>
      <c r="K12" s="21" t="s">
        <v>37</v>
      </c>
      <c r="L12" s="21" t="s">
        <v>38</v>
      </c>
      <c r="M12" s="21" t="s">
        <v>32</v>
      </c>
      <c r="N12" s="21" t="s">
        <v>33</v>
      </c>
      <c r="O12" s="21" t="s">
        <v>34</v>
      </c>
      <c r="P12" s="21" t="s">
        <v>35</v>
      </c>
      <c r="Q12" s="21" t="s">
        <v>36</v>
      </c>
      <c r="R12" s="21" t="s">
        <v>37</v>
      </c>
      <c r="S12" s="21" t="s">
        <v>38</v>
      </c>
      <c r="T12" s="21"/>
      <c r="U12" s="21"/>
      <c r="V12" s="21"/>
      <c r="W12" s="21"/>
      <c r="X12" s="21"/>
      <c r="Y12" s="21"/>
      <c r="Z12" s="21"/>
    </row>
    <row r="13" spans="1:26" ht="27.95" customHeight="1" x14ac:dyDescent="0.3">
      <c r="A13" s="42"/>
      <c r="B13" s="43"/>
      <c r="C13" s="56" t="s">
        <v>27</v>
      </c>
      <c r="D13" s="26" t="s">
        <v>15</v>
      </c>
      <c r="E13" s="27">
        <v>30</v>
      </c>
      <c r="F13" s="28">
        <v>25</v>
      </c>
      <c r="G13" s="28">
        <v>22</v>
      </c>
      <c r="H13" s="28">
        <v>24</v>
      </c>
      <c r="I13" s="28">
        <v>28</v>
      </c>
      <c r="J13" s="28">
        <v>26</v>
      </c>
      <c r="K13" s="28">
        <v>26</v>
      </c>
      <c r="L13" s="28"/>
      <c r="M13" s="28">
        <v>28</v>
      </c>
      <c r="N13" s="28">
        <v>25</v>
      </c>
      <c r="O13" s="28">
        <v>25</v>
      </c>
      <c r="P13" s="28">
        <v>25</v>
      </c>
      <c r="Q13" s="28">
        <v>28</v>
      </c>
      <c r="R13" s="28">
        <v>28</v>
      </c>
      <c r="S13" s="28"/>
      <c r="T13" s="6"/>
      <c r="U13" s="6"/>
      <c r="V13" s="6"/>
      <c r="W13" s="6"/>
      <c r="X13" s="6"/>
      <c r="Y13" s="6"/>
      <c r="Z13" s="6"/>
    </row>
    <row r="14" spans="1:26" ht="27.95" customHeight="1" x14ac:dyDescent="0.3">
      <c r="A14" s="42"/>
      <c r="B14" s="43"/>
      <c r="C14" s="57"/>
      <c r="D14" s="32" t="s">
        <v>16</v>
      </c>
      <c r="E14" s="33">
        <v>15</v>
      </c>
      <c r="F14" s="34">
        <v>14</v>
      </c>
      <c r="G14" s="34">
        <v>11</v>
      </c>
      <c r="H14" s="34">
        <v>12</v>
      </c>
      <c r="I14" s="34">
        <v>15</v>
      </c>
      <c r="J14" s="34">
        <v>12</v>
      </c>
      <c r="K14" s="34">
        <v>13</v>
      </c>
      <c r="L14" s="34"/>
      <c r="M14" s="34">
        <v>14</v>
      </c>
      <c r="N14" s="34">
        <v>12</v>
      </c>
      <c r="O14" s="34">
        <v>10</v>
      </c>
      <c r="P14" s="34">
        <v>13</v>
      </c>
      <c r="Q14" s="34">
        <v>13</v>
      </c>
      <c r="R14" s="34">
        <v>14</v>
      </c>
      <c r="S14" s="34"/>
      <c r="T14" s="35"/>
      <c r="U14" s="35"/>
      <c r="V14" s="35"/>
      <c r="W14" s="35"/>
      <c r="X14" s="35"/>
      <c r="Y14" s="35"/>
      <c r="Z14" s="35"/>
    </row>
    <row r="15" spans="1:26" ht="27.95" customHeight="1" x14ac:dyDescent="0.3">
      <c r="A15" s="42"/>
      <c r="B15" s="43"/>
      <c r="C15" s="58"/>
      <c r="D15" s="29" t="s">
        <v>17</v>
      </c>
      <c r="E15" s="30">
        <v>5</v>
      </c>
      <c r="F15" s="31">
        <v>5</v>
      </c>
      <c r="G15" s="31">
        <v>4</v>
      </c>
      <c r="H15" s="31">
        <v>3</v>
      </c>
      <c r="I15" s="31">
        <v>5</v>
      </c>
      <c r="J15" s="31">
        <v>4</v>
      </c>
      <c r="K15" s="31">
        <v>4</v>
      </c>
      <c r="L15" s="31"/>
      <c r="M15" s="31">
        <v>5</v>
      </c>
      <c r="N15" s="31">
        <v>4</v>
      </c>
      <c r="O15" s="31">
        <v>4</v>
      </c>
      <c r="P15" s="31">
        <v>5</v>
      </c>
      <c r="Q15" s="31">
        <v>4</v>
      </c>
      <c r="R15" s="31">
        <v>5</v>
      </c>
      <c r="S15" s="31"/>
      <c r="T15" s="8"/>
      <c r="U15" s="8"/>
      <c r="V15" s="8"/>
      <c r="W15" s="8"/>
      <c r="X15" s="8"/>
      <c r="Y15" s="8"/>
      <c r="Z15" s="8"/>
    </row>
    <row r="16" spans="1:26" ht="27.95" customHeight="1" x14ac:dyDescent="0.3">
      <c r="A16" s="42"/>
      <c r="B16" s="43"/>
      <c r="C16" s="56" t="s">
        <v>28</v>
      </c>
      <c r="D16" s="26" t="s">
        <v>18</v>
      </c>
      <c r="E16" s="27">
        <v>5</v>
      </c>
      <c r="F16" s="28">
        <v>4</v>
      </c>
      <c r="G16" s="28">
        <v>3</v>
      </c>
      <c r="H16" s="28">
        <v>4</v>
      </c>
      <c r="I16" s="28">
        <v>5</v>
      </c>
      <c r="J16" s="28">
        <v>3</v>
      </c>
      <c r="K16" s="28">
        <v>4</v>
      </c>
      <c r="L16" s="28"/>
      <c r="M16" s="28">
        <v>5</v>
      </c>
      <c r="N16" s="28">
        <v>4</v>
      </c>
      <c r="O16" s="28">
        <v>4</v>
      </c>
      <c r="P16" s="28">
        <v>5</v>
      </c>
      <c r="Q16" s="28">
        <v>4</v>
      </c>
      <c r="R16" s="28">
        <v>4</v>
      </c>
      <c r="S16" s="28"/>
      <c r="T16" s="6"/>
      <c r="U16" s="6"/>
      <c r="V16" s="6"/>
      <c r="W16" s="6"/>
      <c r="X16" s="6"/>
      <c r="Y16" s="6"/>
      <c r="Z16" s="6"/>
    </row>
    <row r="17" spans="1:26" ht="27.95" customHeight="1" x14ac:dyDescent="0.3">
      <c r="A17" s="42"/>
      <c r="B17" s="43"/>
      <c r="C17" s="57"/>
      <c r="D17" s="37" t="s">
        <v>19</v>
      </c>
      <c r="E17" s="33">
        <v>3</v>
      </c>
      <c r="F17" s="34">
        <v>3</v>
      </c>
      <c r="G17" s="34">
        <v>2</v>
      </c>
      <c r="H17" s="34">
        <v>3</v>
      </c>
      <c r="I17" s="34">
        <v>3</v>
      </c>
      <c r="J17" s="34">
        <v>2</v>
      </c>
      <c r="K17" s="34">
        <v>3</v>
      </c>
      <c r="L17" s="34"/>
      <c r="M17" s="34">
        <v>3</v>
      </c>
      <c r="N17" s="34">
        <v>3</v>
      </c>
      <c r="O17" s="34">
        <v>3</v>
      </c>
      <c r="P17" s="34">
        <v>3</v>
      </c>
      <c r="Q17" s="34">
        <v>2</v>
      </c>
      <c r="R17" s="34">
        <v>3</v>
      </c>
      <c r="S17" s="34"/>
      <c r="T17" s="35"/>
      <c r="U17" s="35"/>
      <c r="V17" s="35"/>
      <c r="W17" s="35"/>
      <c r="X17" s="35"/>
      <c r="Y17" s="35"/>
      <c r="Z17" s="35"/>
    </row>
    <row r="18" spans="1:26" ht="27.95" customHeight="1" x14ac:dyDescent="0.3">
      <c r="A18" s="42"/>
      <c r="B18" s="43"/>
      <c r="C18" s="58"/>
      <c r="D18" s="36" t="s">
        <v>20</v>
      </c>
      <c r="E18" s="30">
        <v>7</v>
      </c>
      <c r="F18" s="31">
        <v>6</v>
      </c>
      <c r="G18" s="31">
        <v>5</v>
      </c>
      <c r="H18" s="31">
        <v>5</v>
      </c>
      <c r="I18" s="31">
        <v>7</v>
      </c>
      <c r="J18" s="31">
        <v>5</v>
      </c>
      <c r="K18" s="31">
        <v>6</v>
      </c>
      <c r="L18" s="31"/>
      <c r="M18" s="31">
        <v>6</v>
      </c>
      <c r="N18" s="31">
        <v>6</v>
      </c>
      <c r="O18" s="31">
        <v>6</v>
      </c>
      <c r="P18" s="31">
        <v>7</v>
      </c>
      <c r="Q18" s="31">
        <v>5</v>
      </c>
      <c r="R18" s="31">
        <v>6</v>
      </c>
      <c r="S18" s="31"/>
      <c r="T18" s="8"/>
      <c r="U18" s="8"/>
      <c r="V18" s="8"/>
      <c r="W18" s="8"/>
      <c r="X18" s="8"/>
      <c r="Y18" s="8"/>
      <c r="Z18" s="8"/>
    </row>
    <row r="19" spans="1:26" ht="27.95" customHeight="1" x14ac:dyDescent="0.3">
      <c r="A19" s="42"/>
      <c r="B19" s="43"/>
      <c r="C19" s="11" t="s">
        <v>22</v>
      </c>
      <c r="D19" s="12" t="s">
        <v>21</v>
      </c>
      <c r="E19" s="10">
        <v>5</v>
      </c>
      <c r="F19" s="7">
        <v>4</v>
      </c>
      <c r="G19" s="7">
        <v>3</v>
      </c>
      <c r="H19" s="7">
        <v>3</v>
      </c>
      <c r="I19" s="7">
        <v>4</v>
      </c>
      <c r="J19" s="7">
        <v>3</v>
      </c>
      <c r="K19" s="7">
        <v>4</v>
      </c>
      <c r="L19" s="7"/>
      <c r="M19" s="7">
        <v>5</v>
      </c>
      <c r="N19" s="7">
        <v>5</v>
      </c>
      <c r="O19" s="7">
        <v>5</v>
      </c>
      <c r="P19" s="7">
        <v>3</v>
      </c>
      <c r="Q19" s="7">
        <v>4</v>
      </c>
      <c r="R19" s="7">
        <v>5</v>
      </c>
      <c r="S19" s="7"/>
      <c r="T19" s="5"/>
      <c r="U19" s="5"/>
      <c r="V19" s="5"/>
      <c r="W19" s="5"/>
      <c r="X19" s="5"/>
      <c r="Y19" s="5"/>
      <c r="Z19" s="5"/>
    </row>
    <row r="20" spans="1:26" ht="27.95" customHeight="1" x14ac:dyDescent="0.3">
      <c r="A20" s="45" t="s">
        <v>26</v>
      </c>
      <c r="B20" s="45"/>
      <c r="C20" s="45"/>
      <c r="D20" s="45"/>
      <c r="E20" s="18">
        <f t="shared" ref="E20:Z20" si="2">SUM(E13:E19)</f>
        <v>70</v>
      </c>
      <c r="F20" s="19">
        <f t="shared" si="2"/>
        <v>61</v>
      </c>
      <c r="G20" s="19">
        <f t="shared" si="2"/>
        <v>50</v>
      </c>
      <c r="H20" s="19">
        <f t="shared" si="2"/>
        <v>54</v>
      </c>
      <c r="I20" s="19">
        <f t="shared" si="2"/>
        <v>67</v>
      </c>
      <c r="J20" s="19">
        <f t="shared" si="2"/>
        <v>55</v>
      </c>
      <c r="K20" s="19">
        <f t="shared" si="2"/>
        <v>60</v>
      </c>
      <c r="L20" s="19">
        <f t="shared" si="2"/>
        <v>0</v>
      </c>
      <c r="M20" s="19">
        <f t="shared" si="2"/>
        <v>66</v>
      </c>
      <c r="N20" s="19">
        <f t="shared" si="2"/>
        <v>59</v>
      </c>
      <c r="O20" s="19">
        <f t="shared" si="2"/>
        <v>57</v>
      </c>
      <c r="P20" s="19">
        <f t="shared" si="2"/>
        <v>61</v>
      </c>
      <c r="Q20" s="19">
        <f t="shared" si="2"/>
        <v>60</v>
      </c>
      <c r="R20" s="19">
        <f t="shared" si="2"/>
        <v>65</v>
      </c>
      <c r="S20" s="19">
        <f t="shared" si="2"/>
        <v>0</v>
      </c>
      <c r="T20" s="19">
        <f t="shared" si="2"/>
        <v>0</v>
      </c>
      <c r="U20" s="19">
        <f t="shared" si="2"/>
        <v>0</v>
      </c>
      <c r="V20" s="19">
        <f t="shared" si="2"/>
        <v>0</v>
      </c>
      <c r="W20" s="19">
        <f t="shared" si="2"/>
        <v>0</v>
      </c>
      <c r="X20" s="19">
        <f t="shared" si="2"/>
        <v>0</v>
      </c>
      <c r="Y20" s="19">
        <f t="shared" si="2"/>
        <v>0</v>
      </c>
      <c r="Z20" s="19">
        <f t="shared" si="2"/>
        <v>0</v>
      </c>
    </row>
    <row r="21" spans="1:26" ht="27.95" customHeight="1" x14ac:dyDescent="0.3">
      <c r="A21" s="54" t="s">
        <v>4</v>
      </c>
      <c r="B21" s="54"/>
      <c r="C21" s="54"/>
      <c r="D21" s="54"/>
      <c r="E21" s="54"/>
      <c r="F21" s="55">
        <f>(SUM(F20:K20)-MAX(F20:K20)-MIN(F20:K20))/4</f>
        <v>57.5</v>
      </c>
      <c r="G21" s="55"/>
      <c r="H21" s="55"/>
      <c r="I21" s="55"/>
      <c r="J21" s="55"/>
      <c r="K21" s="55"/>
      <c r="L21" s="55"/>
      <c r="M21" s="55">
        <f>(SUM(M20:R20)-MAX(M20:R20)-MIN(M20:R20))/4</f>
        <v>61.25</v>
      </c>
      <c r="N21" s="55"/>
      <c r="O21" s="55"/>
      <c r="P21" s="55"/>
      <c r="Q21" s="55"/>
      <c r="R21" s="55"/>
      <c r="S21" s="55"/>
      <c r="T21" s="55">
        <f t="shared" ref="T21" si="3">(SUM(T20:X20)-MAX(T20:X20)-MIN(T20:X20))/3</f>
        <v>0</v>
      </c>
      <c r="U21" s="55"/>
      <c r="V21" s="55"/>
      <c r="W21" s="55"/>
      <c r="X21" s="55"/>
      <c r="Y21" s="55"/>
      <c r="Z21" s="55"/>
    </row>
    <row r="22" spans="1:26" ht="27.95" customHeight="1" x14ac:dyDescent="0.3">
      <c r="A22" s="51" t="s">
        <v>0</v>
      </c>
      <c r="B22" s="51"/>
      <c r="C22" s="51"/>
      <c r="D22" s="51"/>
      <c r="E22" s="51"/>
      <c r="F22" s="52">
        <f>F9+F21</f>
        <v>76.5</v>
      </c>
      <c r="G22" s="51"/>
      <c r="H22" s="51"/>
      <c r="I22" s="51"/>
      <c r="J22" s="51"/>
      <c r="K22" s="51"/>
      <c r="L22" s="51"/>
      <c r="M22" s="52">
        <f>SUM(M21,M9)</f>
        <v>80.25</v>
      </c>
      <c r="N22" s="51"/>
      <c r="O22" s="51"/>
      <c r="P22" s="51"/>
      <c r="Q22" s="51"/>
      <c r="R22" s="51"/>
      <c r="S22" s="51"/>
      <c r="T22" s="52">
        <f>SUM(T21,T9)</f>
        <v>0</v>
      </c>
      <c r="U22" s="51"/>
      <c r="V22" s="51"/>
      <c r="W22" s="51"/>
      <c r="X22" s="51"/>
      <c r="Y22" s="51"/>
      <c r="Z22" s="51"/>
    </row>
  </sheetData>
  <mergeCells count="39">
    <mergeCell ref="T22:Z22"/>
    <mergeCell ref="F4:L5"/>
    <mergeCell ref="M4:S5"/>
    <mergeCell ref="T4:Z5"/>
    <mergeCell ref="M11:S11"/>
    <mergeCell ref="F11:L11"/>
    <mergeCell ref="T9:Z9"/>
    <mergeCell ref="T11:Z11"/>
    <mergeCell ref="T21:Z21"/>
    <mergeCell ref="A22:E22"/>
    <mergeCell ref="F22:L22"/>
    <mergeCell ref="F8:L8"/>
    <mergeCell ref="M6:S6"/>
    <mergeCell ref="M7:S7"/>
    <mergeCell ref="M8:S8"/>
    <mergeCell ref="M22:S22"/>
    <mergeCell ref="F9:L9"/>
    <mergeCell ref="M9:S9"/>
    <mergeCell ref="A21:E21"/>
    <mergeCell ref="F21:L21"/>
    <mergeCell ref="M21:S21"/>
    <mergeCell ref="A20:D20"/>
    <mergeCell ref="C13:C15"/>
    <mergeCell ref="C16:C18"/>
    <mergeCell ref="A11:E11"/>
    <mergeCell ref="A3:C3"/>
    <mergeCell ref="A1:Z1"/>
    <mergeCell ref="B5:C5"/>
    <mergeCell ref="A13:A19"/>
    <mergeCell ref="B13:B19"/>
    <mergeCell ref="F6:L6"/>
    <mergeCell ref="F7:L7"/>
    <mergeCell ref="A9:D9"/>
    <mergeCell ref="B12:C12"/>
    <mergeCell ref="F3:Z3"/>
    <mergeCell ref="T6:Z6"/>
    <mergeCell ref="T7:Z7"/>
    <mergeCell ref="T8:Z8"/>
    <mergeCell ref="A4:E4"/>
  </mergeCells>
  <phoneticPr fontId="9" type="noConversion"/>
  <pageMargins left="0" right="0" top="0" bottom="0" header="0" footer="0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 x14ac:dyDescent="0.3"/>
  <sheetData/>
  <phoneticPr fontId="9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 x14ac:dyDescent="0.3"/>
  <sheetData/>
  <phoneticPr fontId="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강도연</dc:creator>
  <cp:lastModifiedBy>aaa</cp:lastModifiedBy>
  <cp:revision>6</cp:revision>
  <cp:lastPrinted>2016-01-14T02:29:09Z</cp:lastPrinted>
  <dcterms:created xsi:type="dcterms:W3CDTF">2012-11-06T06:40:05Z</dcterms:created>
  <dcterms:modified xsi:type="dcterms:W3CDTF">2016-01-27T07:42:27Z</dcterms:modified>
</cp:coreProperties>
</file>